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13_ncr:1_{A674D937-14C4-451A-8286-8C82289D27BA}" xr6:coauthVersionLast="47" xr6:coauthVersionMax="47" xr10:uidLastSave="{00000000-0000-0000-0000-000000000000}"/>
  <bookViews>
    <workbookView xWindow="-120" yWindow="-120" windowWidth="29040" windowHeight="15990" xr2:uid="{073CA9FD-3BD3-437E-B5B1-01F9E7C72E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G67" i="1" s="1"/>
  <c r="D68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F59" i="1"/>
  <c r="G59" i="1" s="1"/>
  <c r="E59" i="1"/>
  <c r="D59" i="1"/>
  <c r="C59" i="1"/>
  <c r="B59" i="1"/>
  <c r="G58" i="1"/>
  <c r="D58" i="1"/>
  <c r="G57" i="1"/>
  <c r="D57" i="1"/>
  <c r="G56" i="1"/>
  <c r="D56" i="1"/>
  <c r="G55" i="1"/>
  <c r="D55" i="1"/>
  <c r="G54" i="1"/>
  <c r="F54" i="1"/>
  <c r="E54" i="1"/>
  <c r="D54" i="1"/>
  <c r="C54" i="1"/>
  <c r="C65" i="1" s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F45" i="1"/>
  <c r="F65" i="1" s="1"/>
  <c r="E45" i="1"/>
  <c r="E65" i="1" s="1"/>
  <c r="D45" i="1"/>
  <c r="D65" i="1" s="1"/>
  <c r="C45" i="1"/>
  <c r="B45" i="1"/>
  <c r="B65" i="1" s="1"/>
  <c r="G39" i="1"/>
  <c r="D39" i="1"/>
  <c r="D37" i="1" s="1"/>
  <c r="G38" i="1"/>
  <c r="D38" i="1"/>
  <c r="F37" i="1"/>
  <c r="G37" i="1" s="1"/>
  <c r="E37" i="1"/>
  <c r="C37" i="1"/>
  <c r="B37" i="1"/>
  <c r="G36" i="1"/>
  <c r="D36" i="1"/>
  <c r="F35" i="1"/>
  <c r="G35" i="1" s="1"/>
  <c r="E35" i="1"/>
  <c r="C35" i="1"/>
  <c r="B35" i="1"/>
  <c r="D35" i="1" s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F28" i="1"/>
  <c r="E28" i="1"/>
  <c r="D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F16" i="1"/>
  <c r="F41" i="1" s="1"/>
  <c r="E16" i="1"/>
  <c r="E41" i="1" s="1"/>
  <c r="E70" i="1" s="1"/>
  <c r="D16" i="1"/>
  <c r="C16" i="1"/>
  <c r="C41" i="1" s="1"/>
  <c r="B16" i="1"/>
  <c r="B41" i="1" s="1"/>
  <c r="B70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G41" i="1" s="1"/>
  <c r="D9" i="1"/>
  <c r="D41" i="1" s="1"/>
  <c r="D70" i="1" s="1"/>
  <c r="G65" i="1" l="1"/>
  <c r="G70" i="1" s="1"/>
  <c r="G42" i="1"/>
  <c r="F70" i="1"/>
  <c r="C70" i="1"/>
  <c r="G45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<sst xmlns="http://schemas.openxmlformats.org/spreadsheetml/2006/main" count="76" uniqueCount="76">
  <si>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</si>
  <si>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UNIVERSIDAD POLITECNICA DE JUVENTINO ROSAS</t>
  </si>
  <si>
    <t>Estado Analítico de Ingresos Detallado - LDF</t>
  </si>
  <si>
    <t>Del 01 de enero al 31 de marzo de 2026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</si>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</sst>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5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3" fontId="0" fillId="0" borderId="11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DFC01-65CE-4B44-9C74-90D6E7462545}">
  <dimension ref="A1:G80"/>
  <sheetViews>
    <sheetView tabSelected="1" workbookViewId="0">
      <selection activeCell="B16" sqref="B16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 t="s">
        <v>6</v>
      </c>
      <c r="C6" s="12"/>
      <c r="D6" s="12"/>
      <c r="E6" s="12"/>
      <c r="F6" s="12"/>
      <c r="G6" s="12" t="s">
        <v>7</v>
      </c>
    </row>
    <row r="7" spans="1:7" ht="30" x14ac:dyDescent="0.25">
      <c r="A7" s="13"/>
      <c r="B7" s="14" t="s">
        <v>8</v>
      </c>
      <c r="C7" s="15" t="s">
        <v>9</v>
      </c>
      <c r="D7" s="14" t="s">
        <v>10</v>
      </c>
      <c r="E7" s="14" t="s">
        <v>11</v>
      </c>
      <c r="F7" s="14" t="s">
        <v>12</v>
      </c>
      <c r="G7" s="12"/>
    </row>
    <row r="8" spans="1:7" x14ac:dyDescent="0.25">
      <c r="A8" s="16" t="s">
        <v>13</v>
      </c>
      <c r="B8" s="17"/>
      <c r="C8" s="17"/>
      <c r="D8" s="17"/>
      <c r="E8" s="17"/>
      <c r="F8" s="17"/>
      <c r="G8" s="17"/>
    </row>
    <row r="9" spans="1:7" x14ac:dyDescent="0.25">
      <c r="A9" s="18" t="s">
        <v>14</v>
      </c>
      <c r="B9" s="19">
        <v>0</v>
      </c>
      <c r="C9" s="19">
        <v>0</v>
      </c>
      <c r="D9" s="20">
        <f>B9+C9</f>
        <v>0</v>
      </c>
      <c r="E9" s="19">
        <v>0</v>
      </c>
      <c r="F9" s="19">
        <v>0</v>
      </c>
      <c r="G9" s="20">
        <f>F9-B9</f>
        <v>0</v>
      </c>
    </row>
    <row r="10" spans="1:7" x14ac:dyDescent="0.25">
      <c r="A10" s="18" t="s">
        <v>15</v>
      </c>
      <c r="B10" s="19">
        <v>0</v>
      </c>
      <c r="C10" s="19">
        <v>0</v>
      </c>
      <c r="D10" s="20">
        <f t="shared" ref="D10:D15" si="0">B10+C10</f>
        <v>0</v>
      </c>
      <c r="E10" s="19">
        <v>0</v>
      </c>
      <c r="F10" s="19">
        <v>0</v>
      </c>
      <c r="G10" s="20">
        <f t="shared" ref="G10:G39" si="1">F10-B10</f>
        <v>0</v>
      </c>
    </row>
    <row r="11" spans="1:7" x14ac:dyDescent="0.25">
      <c r="A11" s="18" t="s">
        <v>16</v>
      </c>
      <c r="B11" s="19">
        <v>0</v>
      </c>
      <c r="C11" s="19">
        <v>0</v>
      </c>
      <c r="D11" s="20">
        <f t="shared" si="0"/>
        <v>0</v>
      </c>
      <c r="E11" s="19">
        <v>0</v>
      </c>
      <c r="F11" s="19">
        <v>0</v>
      </c>
      <c r="G11" s="20">
        <f t="shared" si="1"/>
        <v>0</v>
      </c>
    </row>
    <row r="12" spans="1:7" x14ac:dyDescent="0.25">
      <c r="A12" s="18" t="s">
        <v>17</v>
      </c>
      <c r="B12" s="19">
        <v>0</v>
      </c>
      <c r="C12" s="19">
        <v>0</v>
      </c>
      <c r="D12" s="20">
        <f t="shared" si="0"/>
        <v>0</v>
      </c>
      <c r="E12" s="19">
        <v>0</v>
      </c>
      <c r="F12" s="19">
        <v>0</v>
      </c>
      <c r="G12" s="20">
        <f t="shared" si="1"/>
        <v>0</v>
      </c>
    </row>
    <row r="13" spans="1:7" x14ac:dyDescent="0.25">
      <c r="A13" s="18" t="s">
        <v>18</v>
      </c>
      <c r="B13" s="19">
        <v>0</v>
      </c>
      <c r="C13" s="19">
        <v>0</v>
      </c>
      <c r="D13" s="20">
        <f t="shared" si="0"/>
        <v>0</v>
      </c>
      <c r="E13" s="19">
        <v>0</v>
      </c>
      <c r="F13" s="19">
        <v>0</v>
      </c>
      <c r="G13" s="20">
        <f t="shared" si="1"/>
        <v>0</v>
      </c>
    </row>
    <row r="14" spans="1:7" x14ac:dyDescent="0.25">
      <c r="A14" s="18" t="s">
        <v>19</v>
      </c>
      <c r="B14" s="19">
        <v>0</v>
      </c>
      <c r="C14" s="19">
        <v>0</v>
      </c>
      <c r="D14" s="20">
        <f t="shared" si="0"/>
        <v>0</v>
      </c>
      <c r="E14" s="19">
        <v>0</v>
      </c>
      <c r="F14" s="19">
        <v>0</v>
      </c>
      <c r="G14" s="20">
        <f t="shared" si="1"/>
        <v>0</v>
      </c>
    </row>
    <row r="15" spans="1:7" x14ac:dyDescent="0.25">
      <c r="A15" s="18" t="s">
        <v>20</v>
      </c>
      <c r="B15" s="19">
        <v>7633205</v>
      </c>
      <c r="C15" s="19">
        <v>1972785.01</v>
      </c>
      <c r="D15" s="20">
        <f t="shared" si="0"/>
        <v>9605990.0099999998</v>
      </c>
      <c r="E15" s="19">
        <v>2050638.12</v>
      </c>
      <c r="F15" s="19">
        <v>2050638.12</v>
      </c>
      <c r="G15" s="20">
        <f t="shared" si="1"/>
        <v>-5582566.8799999999</v>
      </c>
    </row>
    <row r="16" spans="1:7" x14ac:dyDescent="0.25">
      <c r="A16" s="21" t="s">
        <v>21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22" t="s">
        <v>22</v>
      </c>
      <c r="B17" s="19">
        <v>0</v>
      </c>
      <c r="C17" s="19">
        <v>0</v>
      </c>
      <c r="D17" s="20">
        <f t="shared" ref="D17:D27" si="3">B17+C17</f>
        <v>0</v>
      </c>
      <c r="E17" s="19">
        <v>0</v>
      </c>
      <c r="F17" s="19">
        <v>0</v>
      </c>
      <c r="G17" s="20">
        <f t="shared" si="1"/>
        <v>0</v>
      </c>
    </row>
    <row r="18" spans="1:7" x14ac:dyDescent="0.25">
      <c r="A18" s="22" t="s">
        <v>23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22" t="s">
        <v>24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22" t="s">
        <v>25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22" t="s">
        <v>26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22" t="s">
        <v>27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22" t="s">
        <v>28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22" t="s">
        <v>29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22" t="s">
        <v>30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22" t="s">
        <v>31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22" t="s">
        <v>32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18" t="s">
        <v>33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22" t="s">
        <v>34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22" t="s">
        <v>35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22" t="s">
        <v>36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22" t="s">
        <v>37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7" x14ac:dyDescent="0.25">
      <c r="A33" s="22" t="s">
        <v>38</v>
      </c>
      <c r="B33" s="19">
        <v>0</v>
      </c>
      <c r="C33" s="19">
        <v>0</v>
      </c>
      <c r="D33" s="20">
        <f t="shared" si="5"/>
        <v>0</v>
      </c>
      <c r="E33" s="19">
        <v>0</v>
      </c>
      <c r="F33" s="19">
        <v>0</v>
      </c>
      <c r="G33" s="20">
        <f t="shared" si="1"/>
        <v>0</v>
      </c>
    </row>
    <row r="34" spans="1:7" x14ac:dyDescent="0.25">
      <c r="A34" s="18" t="s">
        <v>39</v>
      </c>
      <c r="B34" s="19">
        <v>34579166.859999999</v>
      </c>
      <c r="C34" s="19">
        <v>62500</v>
      </c>
      <c r="D34" s="20">
        <f>B34+C34</f>
        <v>34641666.859999999</v>
      </c>
      <c r="E34" s="19">
        <v>12705045.800000001</v>
      </c>
      <c r="F34" s="19">
        <v>12705045.800000001</v>
      </c>
      <c r="G34" s="20">
        <f t="shared" si="1"/>
        <v>-21874121.059999999</v>
      </c>
    </row>
    <row r="35" spans="1:7" x14ac:dyDescent="0.25">
      <c r="A35" s="18" t="s">
        <v>40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7" x14ac:dyDescent="0.25">
      <c r="A36" s="22" t="s">
        <v>41</v>
      </c>
      <c r="B36" s="19">
        <v>0</v>
      </c>
      <c r="C36" s="19">
        <v>0</v>
      </c>
      <c r="D36" s="20">
        <f>B36+C36</f>
        <v>0</v>
      </c>
      <c r="E36" s="19">
        <v>0</v>
      </c>
      <c r="F36" s="19">
        <v>0</v>
      </c>
      <c r="G36" s="20">
        <f t="shared" si="1"/>
        <v>0</v>
      </c>
    </row>
    <row r="37" spans="1:7" x14ac:dyDescent="0.25">
      <c r="A37" s="18" t="s">
        <v>42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7" x14ac:dyDescent="0.25">
      <c r="A38" s="22" t="s">
        <v>43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7" x14ac:dyDescent="0.25">
      <c r="A39" s="22" t="s">
        <v>44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7" x14ac:dyDescent="0.25">
      <c r="A40" s="23"/>
      <c r="B40" s="20"/>
      <c r="C40" s="20"/>
      <c r="D40" s="20"/>
      <c r="E40" s="20"/>
      <c r="F40" s="20"/>
      <c r="G40" s="20"/>
    </row>
    <row r="41" spans="1:7" x14ac:dyDescent="0.25">
      <c r="A41" s="24" t="s">
        <v>45</v>
      </c>
      <c r="B41" s="25">
        <f>B9+B10+B11+B12+B13+B14+B15+B16+B28++B34+B35+B37</f>
        <v>42212371.859999999</v>
      </c>
      <c r="C41" s="25">
        <f t="shared" ref="C41:G41" si="7">C9+C10+C11+C12+C13+C14+C15+C16+C28++C34+C35+C37</f>
        <v>2035285.01</v>
      </c>
      <c r="D41" s="25">
        <f t="shared" si="7"/>
        <v>44247656.869999997</v>
      </c>
      <c r="E41" s="25">
        <f t="shared" si="7"/>
        <v>14755683.920000002</v>
      </c>
      <c r="F41" s="25">
        <f t="shared" si="7"/>
        <v>14755683.920000002</v>
      </c>
      <c r="G41" s="25">
        <f t="shared" si="7"/>
        <v>-27456687.939999998</v>
      </c>
    </row>
    <row r="42" spans="1:7" x14ac:dyDescent="0.25">
      <c r="A42" s="24" t="s">
        <v>46</v>
      </c>
      <c r="B42" s="26"/>
      <c r="C42" s="26"/>
      <c r="D42" s="26"/>
      <c r="E42" s="26"/>
      <c r="F42" s="26"/>
      <c r="G42" s="25">
        <f>IF((F41-B41)&lt;0,0,(F41-B41))</f>
        <v>0</v>
      </c>
    </row>
    <row r="43" spans="1:7" x14ac:dyDescent="0.25">
      <c r="A43" s="23"/>
      <c r="B43" s="27"/>
      <c r="C43" s="27"/>
      <c r="D43" s="27"/>
      <c r="E43" s="27"/>
      <c r="F43" s="27"/>
      <c r="G43" s="27"/>
    </row>
    <row r="44" spans="1:7" x14ac:dyDescent="0.25">
      <c r="A44" s="24" t="s">
        <v>47</v>
      </c>
      <c r="B44" s="27"/>
      <c r="C44" s="27"/>
      <c r="D44" s="27"/>
      <c r="E44" s="27"/>
      <c r="F44" s="27"/>
      <c r="G44" s="27"/>
    </row>
    <row r="45" spans="1:7" x14ac:dyDescent="0.25">
      <c r="A45" s="18" t="s">
        <v>48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7" x14ac:dyDescent="0.25">
      <c r="A46" s="28" t="s">
        <v>49</v>
      </c>
      <c r="B46" s="19">
        <v>0</v>
      </c>
      <c r="C46" s="19">
        <v>0</v>
      </c>
      <c r="D46" s="20">
        <f>B46+C46</f>
        <v>0</v>
      </c>
      <c r="E46" s="19">
        <v>0</v>
      </c>
      <c r="F46" s="19">
        <v>0</v>
      </c>
      <c r="G46" s="20">
        <f>F46-B46</f>
        <v>0</v>
      </c>
    </row>
    <row r="47" spans="1:7" x14ac:dyDescent="0.25">
      <c r="A47" s="28" t="s">
        <v>50</v>
      </c>
      <c r="B47" s="19">
        <v>0</v>
      </c>
      <c r="C47" s="19">
        <v>0</v>
      </c>
      <c r="D47" s="20">
        <f t="shared" ref="D47:D53" si="9">B47+C47</f>
        <v>0</v>
      </c>
      <c r="E47" s="19">
        <v>0</v>
      </c>
      <c r="F47" s="19">
        <v>0</v>
      </c>
      <c r="G47" s="20">
        <f t="shared" ref="G47:G48" si="10">F47-B47</f>
        <v>0</v>
      </c>
    </row>
    <row r="48" spans="1:7" x14ac:dyDescent="0.25">
      <c r="A48" s="28" t="s">
        <v>51</v>
      </c>
      <c r="B48" s="19">
        <v>0</v>
      </c>
      <c r="C48" s="19">
        <v>0</v>
      </c>
      <c r="D48" s="20">
        <f t="shared" si="9"/>
        <v>0</v>
      </c>
      <c r="E48" s="19">
        <v>0</v>
      </c>
      <c r="F48" s="19">
        <v>0</v>
      </c>
      <c r="G48" s="20">
        <f t="shared" si="10"/>
        <v>0</v>
      </c>
    </row>
    <row r="49" spans="1:7" ht="30" x14ac:dyDescent="0.25">
      <c r="A49" s="28" t="s">
        <v>52</v>
      </c>
      <c r="B49" s="19">
        <v>0</v>
      </c>
      <c r="C49" s="19">
        <v>0</v>
      </c>
      <c r="D49" s="20">
        <f t="shared" si="9"/>
        <v>0</v>
      </c>
      <c r="E49" s="19">
        <v>0</v>
      </c>
      <c r="F49" s="19">
        <v>0</v>
      </c>
      <c r="G49" s="20">
        <f>F49-B49</f>
        <v>0</v>
      </c>
    </row>
    <row r="50" spans="1:7" x14ac:dyDescent="0.25">
      <c r="A50" s="28" t="s">
        <v>53</v>
      </c>
      <c r="B50" s="19">
        <v>0</v>
      </c>
      <c r="C50" s="19">
        <v>0</v>
      </c>
      <c r="D50" s="20">
        <f t="shared" si="9"/>
        <v>0</v>
      </c>
      <c r="E50" s="19">
        <v>0</v>
      </c>
      <c r="F50" s="19">
        <v>0</v>
      </c>
      <c r="G50" s="20">
        <f t="shared" ref="G50:G63" si="11">F50-B50</f>
        <v>0</v>
      </c>
    </row>
    <row r="51" spans="1:7" x14ac:dyDescent="0.25">
      <c r="A51" s="28" t="s">
        <v>54</v>
      </c>
      <c r="B51" s="19">
        <v>0</v>
      </c>
      <c r="C51" s="19">
        <v>0</v>
      </c>
      <c r="D51" s="20">
        <f t="shared" si="9"/>
        <v>0</v>
      </c>
      <c r="E51" s="19">
        <v>0</v>
      </c>
      <c r="F51" s="19">
        <v>0</v>
      </c>
      <c r="G51" s="20">
        <f t="shared" si="11"/>
        <v>0</v>
      </c>
    </row>
    <row r="52" spans="1:7" ht="30" x14ac:dyDescent="0.25">
      <c r="A52" s="29" t="s">
        <v>55</v>
      </c>
      <c r="B52" s="19">
        <v>0</v>
      </c>
      <c r="C52" s="19">
        <v>0</v>
      </c>
      <c r="D52" s="20">
        <f t="shared" si="9"/>
        <v>0</v>
      </c>
      <c r="E52" s="19">
        <v>0</v>
      </c>
      <c r="F52" s="19">
        <v>0</v>
      </c>
      <c r="G52" s="20">
        <f t="shared" si="11"/>
        <v>0</v>
      </c>
    </row>
    <row r="53" spans="1:7" x14ac:dyDescent="0.25">
      <c r="A53" s="22" t="s">
        <v>56</v>
      </c>
      <c r="B53" s="19">
        <v>0</v>
      </c>
      <c r="C53" s="19">
        <v>0</v>
      </c>
      <c r="D53" s="20">
        <f t="shared" si="9"/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5">
      <c r="A54" s="18" t="s">
        <v>57</v>
      </c>
      <c r="B54" s="20">
        <f>SUM(B55:B58)</f>
        <v>17416195</v>
      </c>
      <c r="C54" s="20">
        <f t="shared" ref="C54:F54" si="12">SUM(C55:C58)</f>
        <v>6549.39</v>
      </c>
      <c r="D54" s="20">
        <f t="shared" si="12"/>
        <v>17422744.390000001</v>
      </c>
      <c r="E54" s="20">
        <f t="shared" si="12"/>
        <v>6549.39</v>
      </c>
      <c r="F54" s="20">
        <f t="shared" si="12"/>
        <v>6549.39</v>
      </c>
      <c r="G54" s="20">
        <f t="shared" si="11"/>
        <v>-17409645.609999999</v>
      </c>
    </row>
    <row r="55" spans="1:7" x14ac:dyDescent="0.25">
      <c r="A55" s="29" t="s">
        <v>58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28" t="s">
        <v>59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28" t="s">
        <v>60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29" t="s">
        <v>61</v>
      </c>
      <c r="B58" s="19">
        <v>17416195</v>
      </c>
      <c r="C58" s="19">
        <v>6549.39</v>
      </c>
      <c r="D58" s="20">
        <f t="shared" si="13"/>
        <v>17422744.390000001</v>
      </c>
      <c r="E58" s="19">
        <v>6549.39</v>
      </c>
      <c r="F58" s="19">
        <v>6549.39</v>
      </c>
      <c r="G58" s="20">
        <f t="shared" si="11"/>
        <v>-17409645.609999999</v>
      </c>
    </row>
    <row r="59" spans="1:7" x14ac:dyDescent="0.25">
      <c r="A59" s="18" t="s">
        <v>62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28" t="s">
        <v>63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28" t="s">
        <v>64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18" t="s">
        <v>65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18" t="s">
        <v>66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23"/>
      <c r="B64" s="27"/>
      <c r="C64" s="27"/>
      <c r="D64" s="27"/>
      <c r="E64" s="27"/>
      <c r="F64" s="27"/>
      <c r="G64" s="27"/>
    </row>
    <row r="65" spans="1:7" x14ac:dyDescent="0.25">
      <c r="A65" s="24" t="s">
        <v>67</v>
      </c>
      <c r="B65" s="25">
        <f>B45+B54+B59+B62+B63</f>
        <v>17416195</v>
      </c>
      <c r="C65" s="25">
        <f t="shared" ref="C65:F65" si="16">C45+C54+C59+C62+C63</f>
        <v>6549.39</v>
      </c>
      <c r="D65" s="25">
        <f t="shared" si="16"/>
        <v>17422744.390000001</v>
      </c>
      <c r="E65" s="25">
        <f t="shared" si="16"/>
        <v>6549.39</v>
      </c>
      <c r="F65" s="25">
        <f t="shared" si="16"/>
        <v>6549.39</v>
      </c>
      <c r="G65" s="25">
        <f>F65-B65</f>
        <v>-17409645.609999999</v>
      </c>
    </row>
    <row r="66" spans="1:7" x14ac:dyDescent="0.25">
      <c r="A66" s="23"/>
      <c r="B66" s="27"/>
      <c r="C66" s="27"/>
      <c r="D66" s="27"/>
      <c r="E66" s="27"/>
      <c r="F66" s="27"/>
      <c r="G66" s="27"/>
    </row>
    <row r="67" spans="1:7" x14ac:dyDescent="0.25">
      <c r="A67" s="24" t="s">
        <v>68</v>
      </c>
      <c r="B67" s="25">
        <f>B68</f>
        <v>0</v>
      </c>
      <c r="C67" s="25">
        <f t="shared" ref="C67:G67" si="17">C68</f>
        <v>0</v>
      </c>
      <c r="D67" s="25">
        <f t="shared" si="17"/>
        <v>0</v>
      </c>
      <c r="E67" s="25">
        <f t="shared" si="17"/>
        <v>0</v>
      </c>
      <c r="F67" s="25">
        <f t="shared" si="17"/>
        <v>0</v>
      </c>
      <c r="G67" s="25">
        <f t="shared" si="17"/>
        <v>0</v>
      </c>
    </row>
    <row r="68" spans="1:7" x14ac:dyDescent="0.25">
      <c r="A68" s="18" t="s">
        <v>69</v>
      </c>
      <c r="B68" s="19">
        <v>0</v>
      </c>
      <c r="C68" s="19">
        <v>0</v>
      </c>
      <c r="D68" s="20">
        <f>B68+C68</f>
        <v>0</v>
      </c>
      <c r="E68" s="19">
        <v>0</v>
      </c>
      <c r="F68" s="19">
        <v>0</v>
      </c>
      <c r="G68" s="20">
        <f t="shared" ref="G68" si="18">F68-B68</f>
        <v>0</v>
      </c>
    </row>
    <row r="69" spans="1:7" x14ac:dyDescent="0.25">
      <c r="A69" s="23"/>
      <c r="B69" s="27"/>
      <c r="C69" s="27"/>
      <c r="D69" s="27"/>
      <c r="E69" s="27"/>
      <c r="F69" s="27"/>
      <c r="G69" s="27"/>
    </row>
    <row r="70" spans="1:7" x14ac:dyDescent="0.25">
      <c r="A70" s="24" t="s">
        <v>70</v>
      </c>
      <c r="B70" s="25">
        <f>B41+B65+B67</f>
        <v>59628566.859999999</v>
      </c>
      <c r="C70" s="25">
        <f t="shared" ref="C70:G70" si="19">C41+C65+C67</f>
        <v>2041834.4</v>
      </c>
      <c r="D70" s="25">
        <f t="shared" si="19"/>
        <v>61670401.259999998</v>
      </c>
      <c r="E70" s="25">
        <f t="shared" si="19"/>
        <v>14762233.310000002</v>
      </c>
      <c r="F70" s="25">
        <f t="shared" si="19"/>
        <v>14762233.310000002</v>
      </c>
      <c r="G70" s="25">
        <f t="shared" si="19"/>
        <v>-44866333.549999997</v>
      </c>
    </row>
    <row r="71" spans="1:7" x14ac:dyDescent="0.25">
      <c r="A71" s="23"/>
      <c r="B71" s="27"/>
      <c r="C71" s="27"/>
      <c r="D71" s="27"/>
      <c r="E71" s="27"/>
      <c r="F71" s="27"/>
      <c r="G71" s="27"/>
    </row>
    <row r="72" spans="1:7" x14ac:dyDescent="0.25">
      <c r="A72" s="24" t="s">
        <v>71</v>
      </c>
      <c r="B72" s="27"/>
      <c r="C72" s="27"/>
      <c r="D72" s="27"/>
      <c r="E72" s="27"/>
      <c r="F72" s="27"/>
      <c r="G72" s="27"/>
    </row>
    <row r="73" spans="1:7" ht="30" x14ac:dyDescent="0.25">
      <c r="A73" s="30" t="s">
        <v>72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30" t="s">
        <v>73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31" t="s">
        <v>74</v>
      </c>
      <c r="B75" s="25">
        <f>B73+B74</f>
        <v>0</v>
      </c>
      <c r="C75" s="25">
        <f t="shared" ref="C75:G75" si="22">C73+C74</f>
        <v>0</v>
      </c>
      <c r="D75" s="25">
        <f t="shared" si="22"/>
        <v>0</v>
      </c>
      <c r="E75" s="25">
        <f t="shared" si="22"/>
        <v>0</v>
      </c>
      <c r="F75" s="25">
        <f t="shared" si="22"/>
        <v>0</v>
      </c>
      <c r="G75" s="25">
        <f t="shared" si="22"/>
        <v>0</v>
      </c>
    </row>
    <row r="76" spans="1:7" x14ac:dyDescent="0.25">
      <c r="A76" s="32"/>
      <c r="B76" s="33"/>
      <c r="C76" s="33"/>
      <c r="D76" s="33"/>
      <c r="E76" s="33"/>
      <c r="F76" s="33"/>
      <c r="G76" s="33"/>
    </row>
    <row r="77" spans="1:7" x14ac:dyDescent="0.25">
      <c r="A77" t="s">
        <v>75</v>
      </c>
      <c r="B77" s="34"/>
      <c r="C77" s="34"/>
      <c r="D77" s="34"/>
      <c r="E77" s="34"/>
      <c r="F77" s="34"/>
      <c r="G77" s="34"/>
    </row>
    <row r="78" spans="1:7" x14ac:dyDescent="0.25">
      <c r="B78" s="35"/>
      <c r="C78" s="35"/>
      <c r="D78" s="35"/>
      <c r="E78" s="35"/>
      <c r="F78" s="35"/>
      <c r="G78" s="36"/>
    </row>
    <row r="79" spans="1:7" x14ac:dyDescent="0.25">
      <c r="B79" s="37"/>
      <c r="C79" s="37"/>
      <c r="D79" s="37"/>
      <c r="E79" s="37"/>
      <c r="F79" s="37"/>
      <c r="G79" s="38"/>
    </row>
    <row r="80" spans="1:7" x14ac:dyDescent="0.25">
      <c r="B80" s="39"/>
      <c r="C80" s="39"/>
      <c r="D80" s="39"/>
      <c r="E80" s="39"/>
      <c r="F80" s="39"/>
      <c r="G80" s="39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2026-04-28T17:31:00Z</cp:lastPrinted>
  <dcterms:created xsi:type="dcterms:W3CDTF">2026-04-28T17:27:19Z</dcterms:created>
  <dcterms:modified xsi:type="dcterms:W3CDTF">2026-04-28T17:31:09Z</dcterms:modified>
</cp:coreProperties>
</file>